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T_HP\Desktop\แบบประเมินใช้ 1 ต.ค. 64\"/>
    </mc:Choice>
  </mc:AlternateContent>
  <bookViews>
    <workbookView xWindow="480" yWindow="36" windowWidth="18192" windowHeight="120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128" i="1" l="1"/>
  <c r="H127" i="1"/>
  <c r="I127" i="1" s="1"/>
  <c r="I125" i="1"/>
  <c r="H124" i="1"/>
  <c r="I124" i="1" s="1"/>
  <c r="I122" i="1"/>
  <c r="H121" i="1"/>
  <c r="I121" i="1" s="1"/>
  <c r="I119" i="1"/>
  <c r="H118" i="1"/>
  <c r="I118" i="1" s="1"/>
  <c r="I116" i="1"/>
  <c r="H115" i="1"/>
  <c r="I115" i="1" s="1"/>
  <c r="I113" i="1"/>
  <c r="H112" i="1"/>
  <c r="I112" i="1" s="1"/>
  <c r="I106" i="1"/>
  <c r="I105" i="1"/>
  <c r="I102" i="1"/>
  <c r="I101" i="1"/>
  <c r="I100" i="1"/>
  <c r="I99" i="1"/>
  <c r="I98" i="1"/>
  <c r="I93" i="1"/>
  <c r="I92" i="1"/>
  <c r="I90" i="1"/>
  <c r="I84" i="1"/>
  <c r="I83" i="1"/>
  <c r="I82" i="1"/>
  <c r="I77" i="1"/>
  <c r="I76" i="1"/>
  <c r="I75" i="1"/>
  <c r="I74" i="1"/>
  <c r="I73" i="1"/>
  <c r="I72" i="1"/>
  <c r="I66" i="1"/>
  <c r="I65" i="1"/>
  <c r="I64" i="1"/>
  <c r="I63" i="1"/>
  <c r="I62" i="1"/>
  <c r="I61" i="1"/>
  <c r="I60" i="1"/>
  <c r="I59" i="1"/>
  <c r="I57" i="1"/>
  <c r="I56" i="1"/>
  <c r="I54" i="1"/>
  <c r="I53" i="1"/>
  <c r="I51" i="1"/>
  <c r="I50" i="1"/>
  <c r="I48" i="1"/>
  <c r="I47" i="1"/>
  <c r="I46" i="1"/>
  <c r="I45" i="1"/>
  <c r="I39" i="1"/>
  <c r="I38" i="1"/>
  <c r="I37" i="1"/>
  <c r="I36" i="1"/>
  <c r="I35" i="1"/>
  <c r="I34" i="1"/>
  <c r="I32" i="1"/>
  <c r="I31" i="1"/>
  <c r="I30" i="1"/>
  <c r="I29" i="1"/>
  <c r="H23" i="1"/>
  <c r="I23" i="1" s="1"/>
  <c r="H22" i="1"/>
  <c r="I22" i="1" s="1"/>
  <c r="H21" i="1"/>
  <c r="I21" i="1" s="1"/>
  <c r="I19" i="1"/>
  <c r="I18" i="1"/>
  <c r="I17" i="1"/>
  <c r="I11" i="1"/>
  <c r="I10" i="1"/>
  <c r="C7" i="1" l="1"/>
  <c r="C41" i="1"/>
  <c r="C69" i="1"/>
  <c r="C95" i="1"/>
  <c r="C79" i="1"/>
  <c r="C13" i="1"/>
  <c r="C87" i="1"/>
  <c r="C25" i="1"/>
  <c r="C107" i="1"/>
  <c r="C3" i="1" l="1"/>
  <c r="C5" i="1" s="1"/>
</calcChain>
</file>

<file path=xl/sharedStrings.xml><?xml version="1.0" encoding="utf-8"?>
<sst xmlns="http://schemas.openxmlformats.org/spreadsheetml/2006/main" count="189" uniqueCount="101">
  <si>
    <t>รวมชั่วโมงภาระงานทั้งหมด</t>
  </si>
  <si>
    <t>ชั่วโมงภาระงาน</t>
  </si>
  <si>
    <t>ภาระงานการสอน</t>
  </si>
  <si>
    <t>เกณฑ์</t>
  </si>
  <si>
    <t>ข้อมูลเบื้องต้น</t>
  </si>
  <si>
    <t>งานสอนระดับปริญญาตรี</t>
  </si>
  <si>
    <t>คาบ/สัปดาห์</t>
  </si>
  <si>
    <t>งานสอนระดับบัณฑิตศึกษา</t>
  </si>
  <si>
    <t>งานตำรา หนังสือ</t>
  </si>
  <si>
    <t xml:space="preserve">     - สำหรับงานพิมพ์ครั้งแรก</t>
  </si>
  <si>
    <t>หนังสือ ตำรา หนังสืออิเล็กทรอนิกส์</t>
  </si>
  <si>
    <t>เล่ม</t>
  </si>
  <si>
    <t xml:space="preserve"> = จำนวนสัปดาห์ / ภาคการศึกษา</t>
  </si>
  <si>
    <t>คู่มือปฏิบัติการ เอกสารคำสอน</t>
  </si>
  <si>
    <t>เอกสารประกอบการสอน</t>
  </si>
  <si>
    <t xml:space="preserve">     - สำหรับงานปรับปรุงแก้ไขไม่น้อยกว่าร้อยละ 30</t>
  </si>
  <si>
    <t>งานอาจารย์ที่ปรึกษา</t>
  </si>
  <si>
    <t xml:space="preserve">     - ที่ปรึกษาระดับปริญญาตรี</t>
  </si>
  <si>
    <t>ที่ปรึกษานักศึกษาประจำชั้นปี</t>
  </si>
  <si>
    <t>กลุ่ม</t>
  </si>
  <si>
    <t>ที่ปรึกษาหลักโครงงาน</t>
  </si>
  <si>
    <t>โครงงาน</t>
  </si>
  <si>
    <t>ที่ปรึกษาร่วมโครงงาน</t>
  </si>
  <si>
    <t>ที่ปรึกษาองค์การ นศ. / สโมสร / ชมรม</t>
  </si>
  <si>
    <t>องค์การ / สโมสร / ชมรม</t>
  </si>
  <si>
    <t xml:space="preserve">     - ที่ปรึกษาระดับบัณฑิตศึกษา</t>
  </si>
  <si>
    <t>ที่ปรึกษาหลักสารนิพนธ์ ระดับมหาบัณฑิต</t>
  </si>
  <si>
    <t>เรื่อง</t>
  </si>
  <si>
    <t>ที่ปรึกษาร่วมสารนิพนธ์ ระดับมหาบัณฑิต</t>
  </si>
  <si>
    <t>ที่ปรึกษาหลักวิทยานิพนธ์ ระดับมหาบัณฑิต</t>
  </si>
  <si>
    <t>ที่ปรึกษาร่วมวิทยานิพนธ์ ระดับมหาบัณฑิต</t>
  </si>
  <si>
    <t>ที่ปรึกษาหลักวิทยานิพนธ์ ระดับดุษฎีบัณฑิต</t>
  </si>
  <si>
    <t>ที่ปรึกษาร่วมวิทยานิพนธ์ ระดับดุษฎีบัณฑิต</t>
  </si>
  <si>
    <t>งานวิจัย หรือผลงานทางวิชาการ</t>
  </si>
  <si>
    <t xml:space="preserve">     - งานวิจัยที่ได้รับการตีพิมพ์และเผยแพร่</t>
  </si>
  <si>
    <t>บทความวิจัยตีพิมพ์ในวารสารระดับนานาชาติ</t>
  </si>
  <si>
    <t>บทความ</t>
  </si>
  <si>
    <t>บทความวิจัยตีพิมพ์ในวารสารระดับชาติ</t>
  </si>
  <si>
    <t>บทความวิจัยเผยแพร่ในการประชุมระดับนานาชาติ</t>
  </si>
  <si>
    <t>บทความวิจัยเผยแพร่ในการประชุมระดับชาติ</t>
  </si>
  <si>
    <t xml:space="preserve">     - บทความวิชาการที่ได้รับการตีพิมพ์และเผยแพร่</t>
  </si>
  <si>
    <t>บทความวิชาการตีพิมพ์ในวารสารระดับนานาชาติ</t>
  </si>
  <si>
    <t>บทความวิชาการตีพิมพ์ในวารสารระดับชาติ</t>
  </si>
  <si>
    <t xml:space="preserve">     - ผลงานทางวิชาการที่ได้รับการจดสิทธิบัตร</t>
  </si>
  <si>
    <t>ผลงานทางวิชาการที่ได้รับการจดสิทธิบัตรระดับนานาชาติ</t>
  </si>
  <si>
    <t>ผลงานทางวิชาการที่ได้รับการจดสิทธิบัตรระดับชาติ</t>
  </si>
  <si>
    <t xml:space="preserve">     - ผลงานทางวิชาการที่ได้รับการจดอนุสิทธิบัตร</t>
  </si>
  <si>
    <t>ผลงานทางวิชาการที่ได้รับการจดอนุสิทธิบัตรระดับนานาชาติ</t>
  </si>
  <si>
    <t>ผลงานทางวิชาการที่ได้รับการจดอนุสิทธิบัตรระดับชาติ</t>
  </si>
  <si>
    <t xml:space="preserve">     - ผลงานทางวิชาการอื่นๆ ที่ได้รับรางวัล</t>
  </si>
  <si>
    <t>รางวันที่ 1 หรือรางวัลเหรียญทอง หรือเทียบเท่าระดับนานาชาติ</t>
  </si>
  <si>
    <t>รางวันที่ 2 หรือรางวัลเหรียญเงิน หรือเทียบเท่าระดับนานาชาติ</t>
  </si>
  <si>
    <t>รางวันที่ 3 หรือรางวัลเหรียญทองแดง หรือเทียบเท่าระดับนานาชาติ</t>
  </si>
  <si>
    <t>รางวันเกียรติคุณระดับนานาชาติ</t>
  </si>
  <si>
    <t>รางวันที่ 1 หรือรางวัลเหรียญทอง หรือเทียบเท่าระดับชาติ</t>
  </si>
  <si>
    <t>รางวันที่ 2 หรือรางวัลเหรียญเงิน หรือเทียบเท่าระดับชาติ</t>
  </si>
  <si>
    <t>รางวันที่ 3 หรือรางวัลเหรียญทองแดง หรือเทียบเท่าระดับชาติ</t>
  </si>
  <si>
    <t>รางวันเกียรติคุณระดับชาติ</t>
  </si>
  <si>
    <t>งานบริการทางวิชาการแก่สังคมภายนอก</t>
  </si>
  <si>
    <t>งานที่ปรึกษางานวิชาชีพ / วิชาการ</t>
  </si>
  <si>
    <t>งานทดสอบ / วิเคราะห์</t>
  </si>
  <si>
    <t>งานออกแบบ / สร้าง</t>
  </si>
  <si>
    <t>งานฝึกอบรม / วิทยากร</t>
  </si>
  <si>
    <t>กรรมการบริการวิชาการภายนอก</t>
  </si>
  <si>
    <t>กรรมการบริการวิชาการภายใน</t>
  </si>
  <si>
    <t>งานสร้างสรรค์</t>
  </si>
  <si>
    <t>งานสร้างสรรค์ที่ได้รับการรับรองคุณภาพ</t>
  </si>
  <si>
    <t>งานสร้างสรรค์ที่นำไปใช้ประโยชน์ต่อสาธารณะ</t>
  </si>
  <si>
    <t>งานสร้างสรรค์ที่ได้รับการเผยแพร่</t>
  </si>
  <si>
    <t>ภาระงานการทำนุบำรุงศิลปวัฒนธรรม</t>
  </si>
  <si>
    <t>การเข้าร่วมกิจกรรมทำนุบำรุงศิลปวัฒนธรรม</t>
  </si>
  <si>
    <t>งาน</t>
  </si>
  <si>
    <t xml:space="preserve">     - การจัดกิจกรรมทำนุบำรุงศิลปวัฒนธรรม</t>
  </si>
  <si>
    <t>คณะกรรมการจัดงานของสถาบันฯ</t>
  </si>
  <si>
    <t>คณะกรรมการจัดงานกับหน่วยงานภายนอก</t>
  </si>
  <si>
    <t>งานบริหาร</t>
  </si>
  <si>
    <t>อธิการบดี</t>
  </si>
  <si>
    <t>ตำแหน่ง</t>
  </si>
  <si>
    <t>รองอธิการบดี / คณบดี / ผอ.สวบ. / ผอ.ศภค. / ผอ.สนอ.</t>
  </si>
  <si>
    <t>รอง ผอ.สวบ. / รอง ผอ.ศภค. / ผช.อธิการบดี / รองคณบดี / ผอ.กอง</t>
  </si>
  <si>
    <t>ประธานสภาคณาจารย์และข้าราชการ</t>
  </si>
  <si>
    <t>ประธานหลักสูตร / หัวหน้ากลุ่มวิชา / หัวหน้าสาขาวิชา</t>
  </si>
  <si>
    <t>กรรมการสภาสถาบันฯ / กรรมการต่างๆ ที่แต่งตั้งโดยสภาสถาบัน /</t>
  </si>
  <si>
    <t>กรรมการสภาวิชาการ / กรรมการประจำ /</t>
  </si>
  <si>
    <t xml:space="preserve"> คณะกรรมการประจำสถาบัน / คณะ / สำนัก</t>
  </si>
  <si>
    <t>หัวหน้าฝ่าย / หัวหน้างาน</t>
  </si>
  <si>
    <t>คณะกรรมการหรือการได้รับมอบหมาย</t>
  </si>
  <si>
    <t xml:space="preserve">     - ภาระงานที่ได้รับมอบหมายตามคำสั่งจากผู้บังคับบัญชา</t>
  </si>
  <si>
    <t>ระดับภายนอกสถาบัน</t>
  </si>
  <si>
    <t>เป็นประธานคณะกรรมการ / เลขานุการ</t>
  </si>
  <si>
    <t>คำสั่ง</t>
  </si>
  <si>
    <t>เป็นกรรมการ</t>
  </si>
  <si>
    <t>ระดับสภาสถาบัน</t>
  </si>
  <si>
    <t>ระดับสถาบัน</t>
  </si>
  <si>
    <t>ระดับคณะหรือเทียบเท่า</t>
  </si>
  <si>
    <t>ระดับสาขาวิชา / ระดับหลักสูตร</t>
  </si>
  <si>
    <t>สหกิจศึกษา</t>
  </si>
  <si>
    <t xml:space="preserve">ได้รับเกณฑ์ประเมินอยู่ในระดับที่   </t>
  </si>
  <si>
    <t>ตารางการคำนวณภาระงานของอาจารย์ผู้สอน</t>
  </si>
  <si>
    <r>
      <rPr>
        <b/>
        <u/>
        <sz val="16"/>
        <color theme="1"/>
        <rFont val="TH Sarabun New"/>
        <family val="2"/>
      </rPr>
      <t>หมายเหตุ :</t>
    </r>
    <r>
      <rPr>
        <u/>
        <sz val="16"/>
        <color theme="1"/>
        <rFont val="TH Sarabun New"/>
        <family val="2"/>
      </rPr>
      <t xml:space="preserve"> ภาระงานของผู้ร่วม คิดตามสัดส่วนของปริมาณงาน</t>
    </r>
  </si>
  <si>
    <t>**หมายเหตุ** งานการสอนภาคพิเศษส่วนที่เกินจากเบิกสามารถนำมานับรวมได้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</si>
</sst>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u val="double"/>
      <sz val="16"/>
      <color theme="1"/>
      <name val="TH Sarabun New"/>
      <family val="2"/>
    </font>
    <font>
      <b/>
      <sz val="16"/>
      <name val="TH Sarabun New"/>
      <family val="2"/>
    </font>
    <font>
      <u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b/>
      <sz val="20"/>
      <color theme="0" tint="-4.9989318521683403E-2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  <font>
      <b/>
      <sz val="14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2" fillId="4" borderId="1" xfId="0" applyFont="1" applyFill="1" applyBorder="1" applyAlignment="1">
      <alignment horizontal="center"/>
    </xf>
    <xf numFmtId="0" fontId="2" fillId="4" borderId="0" xfId="0" applyFont="1" applyFill="1" applyBorder="1"/>
    <xf numFmtId="0" fontId="2" fillId="2" borderId="0" xfId="0" applyFont="1" applyFill="1"/>
    <xf numFmtId="0" fontId="2" fillId="0" borderId="0" xfId="0" applyFont="1"/>
    <xf numFmtId="0" fontId="2" fillId="6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3" fillId="6" borderId="0" xfId="0" applyFont="1" applyFill="1"/>
    <xf numFmtId="0" fontId="1" fillId="6" borderId="0" xfId="0" applyFont="1" applyFill="1" applyAlignment="1">
      <alignment horizontal="right"/>
    </xf>
    <xf numFmtId="0" fontId="1" fillId="5" borderId="2" xfId="0" applyFont="1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Border="1"/>
    <xf numFmtId="0" fontId="2" fillId="2" borderId="0" xfId="0" applyFont="1" applyFill="1" applyAlignment="1">
      <alignment horizontal="center"/>
    </xf>
    <xf numFmtId="0" fontId="1" fillId="6" borderId="0" xfId="0" applyFont="1" applyFill="1" applyAlignment="1" applyProtection="1">
      <alignment horizontal="center"/>
    </xf>
    <xf numFmtId="0" fontId="5" fillId="6" borderId="0" xfId="0" applyFont="1" applyFill="1" applyAlignment="1">
      <alignment horizontal="right"/>
    </xf>
    <xf numFmtId="0" fontId="1" fillId="6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0" xfId="0" applyFont="1" applyFill="1" applyAlignment="1"/>
    <xf numFmtId="0" fontId="8" fillId="7" borderId="0" xfId="0" applyFont="1" applyFill="1"/>
    <xf numFmtId="0" fontId="9" fillId="7" borderId="0" xfId="0" applyFont="1" applyFill="1"/>
    <xf numFmtId="0" fontId="9" fillId="7" borderId="0" xfId="0" applyFont="1" applyFill="1" applyAlignment="1"/>
    <xf numFmtId="0" fontId="10" fillId="6" borderId="0" xfId="0" applyFont="1" applyFill="1"/>
    <xf numFmtId="0" fontId="7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abSelected="1" topLeftCell="A64" workbookViewId="0">
      <selection activeCell="C10" sqref="C10"/>
    </sheetView>
  </sheetViews>
  <sheetFormatPr defaultColWidth="9" defaultRowHeight="21"/>
  <cols>
    <col min="1" max="1" width="10.6640625" style="16" customWidth="1"/>
    <col min="2" max="2" width="45.6640625" style="2" customWidth="1"/>
    <col min="3" max="3" width="13" style="31" customWidth="1"/>
    <col min="4" max="4" width="3.109375" style="2" customWidth="1"/>
    <col min="5" max="5" width="9" style="2"/>
    <col min="6" max="6" width="5.6640625" style="2" customWidth="1"/>
    <col min="7" max="7" width="9" style="2"/>
    <col min="8" max="8" width="0" style="3" hidden="1" customWidth="1"/>
    <col min="9" max="10" width="0" style="1" hidden="1" customWidth="1"/>
    <col min="11" max="16" width="0" style="2" hidden="1" customWidth="1"/>
    <col min="17" max="16384" width="9" style="2"/>
  </cols>
  <sheetData>
    <row r="1" spans="1:10" ht="30" customHeight="1">
      <c r="A1" s="38" t="s">
        <v>98</v>
      </c>
      <c r="B1" s="38"/>
      <c r="C1" s="38"/>
      <c r="D1" s="38"/>
      <c r="E1" s="38"/>
      <c r="F1" s="38"/>
      <c r="G1" s="38"/>
      <c r="H1" s="1"/>
    </row>
    <row r="2" spans="1:10" ht="30" customHeight="1" thickBot="1">
      <c r="A2" s="34"/>
      <c r="B2" s="35"/>
      <c r="C2" s="36"/>
      <c r="D2" s="35"/>
      <c r="E2" s="35"/>
      <c r="F2" s="35"/>
      <c r="G2" s="35"/>
    </row>
    <row r="3" spans="1:10" ht="30" customHeight="1" thickBot="1">
      <c r="A3" s="4"/>
      <c r="B3" s="5" t="s">
        <v>0</v>
      </c>
      <c r="C3" s="6">
        <f>+C7+C13+C25+C41+C69+C79+C87+C95+C107</f>
        <v>0</v>
      </c>
      <c r="D3" s="7"/>
      <c r="E3" s="4" t="s">
        <v>1</v>
      </c>
      <c r="F3" s="7"/>
      <c r="G3" s="7"/>
    </row>
    <row r="4" spans="1:10" ht="30" customHeight="1">
      <c r="A4" s="4"/>
      <c r="B4" s="7"/>
      <c r="C4" s="8"/>
      <c r="D4" s="7"/>
      <c r="E4" s="7"/>
      <c r="F4" s="7"/>
      <c r="G4" s="7"/>
    </row>
    <row r="5" spans="1:10" ht="30" customHeight="1">
      <c r="A5" s="4"/>
      <c r="B5" s="9" t="s">
        <v>97</v>
      </c>
      <c r="C5" s="10">
        <f>IF(C3&gt;=35,4,IF(C3&gt;=30,3,IF(C3&gt;=25,2,IF(C3&gt;=20,1,0))))</f>
        <v>0</v>
      </c>
      <c r="D5" s="7"/>
      <c r="E5" s="7"/>
      <c r="F5" s="7"/>
      <c r="G5" s="7"/>
    </row>
    <row r="6" spans="1:10" ht="30" customHeight="1" thickBot="1">
      <c r="A6" s="4"/>
      <c r="B6" s="7"/>
      <c r="C6" s="8"/>
      <c r="D6" s="7"/>
      <c r="E6" s="7"/>
      <c r="F6" s="7"/>
      <c r="G6" s="7"/>
    </row>
    <row r="7" spans="1:10" s="16" customFormat="1" ht="30" customHeight="1" thickBot="1">
      <c r="A7" s="11">
        <v>1</v>
      </c>
      <c r="B7" s="12" t="s">
        <v>2</v>
      </c>
      <c r="C7" s="13">
        <f>SUM(I10:I11)</f>
        <v>0</v>
      </c>
      <c r="D7" s="14"/>
      <c r="E7" s="12" t="s">
        <v>1</v>
      </c>
      <c r="F7" s="12"/>
      <c r="G7" s="12"/>
      <c r="H7" s="3" t="s">
        <v>3</v>
      </c>
      <c r="I7" s="15"/>
      <c r="J7" s="15"/>
    </row>
    <row r="8" spans="1:10" ht="30" customHeight="1">
      <c r="A8" s="17"/>
      <c r="B8" s="18"/>
      <c r="C8" s="19"/>
      <c r="D8" s="18"/>
      <c r="E8" s="18"/>
      <c r="F8" s="18"/>
      <c r="G8" s="18"/>
    </row>
    <row r="9" spans="1:10" ht="30" customHeight="1">
      <c r="A9" s="20" t="s">
        <v>4</v>
      </c>
      <c r="B9" s="18"/>
      <c r="C9" s="19"/>
      <c r="D9" s="18"/>
      <c r="E9" s="18"/>
      <c r="F9" s="18"/>
      <c r="G9" s="18"/>
    </row>
    <row r="10" spans="1:10" ht="30" customHeight="1">
      <c r="A10" s="17"/>
      <c r="B10" s="21" t="s">
        <v>5</v>
      </c>
      <c r="C10" s="22"/>
      <c r="D10" s="18"/>
      <c r="E10" s="18" t="s">
        <v>6</v>
      </c>
      <c r="F10" s="18"/>
      <c r="G10" s="18"/>
      <c r="H10" s="3">
        <v>3</v>
      </c>
      <c r="I10" s="1">
        <f>H10*C10</f>
        <v>0</v>
      </c>
    </row>
    <row r="11" spans="1:10" ht="30" customHeight="1">
      <c r="A11" s="17"/>
      <c r="B11" s="21" t="s">
        <v>7</v>
      </c>
      <c r="C11" s="22"/>
      <c r="D11" s="18"/>
      <c r="E11" s="18" t="s">
        <v>6</v>
      </c>
      <c r="F11" s="18"/>
      <c r="G11" s="18"/>
      <c r="H11" s="3">
        <v>4</v>
      </c>
      <c r="I11" s="1">
        <f>H11*C11</f>
        <v>0</v>
      </c>
    </row>
    <row r="12" spans="1:10" ht="30" customHeight="1" thickBot="1">
      <c r="A12" s="17"/>
      <c r="B12" s="37" t="s">
        <v>100</v>
      </c>
      <c r="C12" s="19"/>
      <c r="D12" s="18"/>
      <c r="E12" s="18"/>
      <c r="F12" s="18"/>
      <c r="G12" s="18"/>
    </row>
    <row r="13" spans="1:10" s="16" customFormat="1" ht="30" customHeight="1" thickBot="1">
      <c r="A13" s="23">
        <v>2</v>
      </c>
      <c r="B13" s="24" t="s">
        <v>8</v>
      </c>
      <c r="C13" s="25">
        <f>SUM(I17:I23)</f>
        <v>0</v>
      </c>
      <c r="D13" s="26"/>
      <c r="E13" s="24" t="s">
        <v>1</v>
      </c>
      <c r="F13" s="24"/>
      <c r="G13" s="24"/>
      <c r="H13" s="27"/>
      <c r="I13" s="15"/>
      <c r="J13" s="15"/>
    </row>
    <row r="14" spans="1:10" ht="30" customHeight="1">
      <c r="A14" s="17"/>
      <c r="B14" s="18"/>
      <c r="C14" s="19"/>
      <c r="D14" s="18"/>
      <c r="E14" s="18"/>
      <c r="F14" s="18"/>
      <c r="G14" s="18"/>
    </row>
    <row r="15" spans="1:10" ht="30" customHeight="1">
      <c r="A15" s="20" t="s">
        <v>4</v>
      </c>
      <c r="B15" s="18"/>
      <c r="C15" s="19"/>
      <c r="D15" s="18"/>
      <c r="E15" s="18"/>
      <c r="F15" s="18"/>
      <c r="G15" s="18"/>
    </row>
    <row r="16" spans="1:10" ht="30" customHeight="1">
      <c r="A16" s="18" t="s">
        <v>9</v>
      </c>
      <c r="B16" s="18"/>
      <c r="C16" s="19"/>
      <c r="D16" s="18"/>
      <c r="E16" s="18"/>
      <c r="F16" s="18"/>
      <c r="G16" s="18"/>
    </row>
    <row r="17" spans="1:13" ht="30" customHeight="1">
      <c r="A17" s="17"/>
      <c r="B17" s="21" t="s">
        <v>10</v>
      </c>
      <c r="C17" s="22"/>
      <c r="D17" s="18"/>
      <c r="E17" s="18" t="s">
        <v>11</v>
      </c>
      <c r="F17" s="18"/>
      <c r="G17" s="18"/>
      <c r="H17" s="3">
        <v>300</v>
      </c>
      <c r="I17" s="1">
        <f>(H17*C17)/$L$17</f>
        <v>0</v>
      </c>
      <c r="L17" s="2">
        <v>26</v>
      </c>
      <c r="M17" s="2" t="s">
        <v>12</v>
      </c>
    </row>
    <row r="18" spans="1:13" ht="30" customHeight="1">
      <c r="A18" s="17"/>
      <c r="B18" s="21" t="s">
        <v>13</v>
      </c>
      <c r="C18" s="22"/>
      <c r="D18" s="18"/>
      <c r="E18" s="18" t="s">
        <v>11</v>
      </c>
      <c r="F18" s="18"/>
      <c r="G18" s="18"/>
      <c r="H18" s="3">
        <v>200</v>
      </c>
      <c r="I18" s="1">
        <f t="shared" ref="I18:I19" si="0">(H18*C18)/$L$17</f>
        <v>0</v>
      </c>
    </row>
    <row r="19" spans="1:13" ht="30" customHeight="1">
      <c r="A19" s="17"/>
      <c r="B19" s="21" t="s">
        <v>14</v>
      </c>
      <c r="C19" s="22"/>
      <c r="D19" s="18"/>
      <c r="E19" s="18" t="s">
        <v>11</v>
      </c>
      <c r="F19" s="18"/>
      <c r="G19" s="18"/>
      <c r="H19" s="3">
        <v>150</v>
      </c>
      <c r="I19" s="1">
        <f t="shared" si="0"/>
        <v>0</v>
      </c>
    </row>
    <row r="20" spans="1:13" ht="30" customHeight="1">
      <c r="A20" s="18" t="s">
        <v>15</v>
      </c>
      <c r="B20" s="18"/>
      <c r="C20" s="19"/>
      <c r="D20" s="18"/>
      <c r="E20" s="18"/>
      <c r="F20" s="18"/>
      <c r="G20" s="18"/>
    </row>
    <row r="21" spans="1:13" ht="30" customHeight="1">
      <c r="A21" s="17"/>
      <c r="B21" s="21" t="s">
        <v>10</v>
      </c>
      <c r="C21" s="22"/>
      <c r="D21" s="18"/>
      <c r="E21" s="18" t="s">
        <v>11</v>
      </c>
      <c r="F21" s="18"/>
      <c r="G21" s="18"/>
      <c r="H21" s="3">
        <f>300/2</f>
        <v>150</v>
      </c>
      <c r="I21" s="1">
        <f>(H21*C21)/$L$17</f>
        <v>0</v>
      </c>
    </row>
    <row r="22" spans="1:13" ht="30" customHeight="1">
      <c r="A22" s="17"/>
      <c r="B22" s="21" t="s">
        <v>13</v>
      </c>
      <c r="C22" s="22"/>
      <c r="D22" s="18"/>
      <c r="E22" s="18" t="s">
        <v>11</v>
      </c>
      <c r="F22" s="18"/>
      <c r="G22" s="18"/>
      <c r="H22" s="3">
        <f>200/2</f>
        <v>100</v>
      </c>
      <c r="I22" s="1">
        <f t="shared" ref="I22:I23" si="1">(H22*C22)/$L$17</f>
        <v>0</v>
      </c>
    </row>
    <row r="23" spans="1:13" ht="30" customHeight="1">
      <c r="A23" s="17"/>
      <c r="B23" s="21" t="s">
        <v>14</v>
      </c>
      <c r="C23" s="22"/>
      <c r="D23" s="18"/>
      <c r="E23" s="18" t="s">
        <v>11</v>
      </c>
      <c r="F23" s="18"/>
      <c r="G23" s="18"/>
      <c r="H23" s="3">
        <f>150/2</f>
        <v>75</v>
      </c>
      <c r="I23" s="1">
        <f t="shared" si="1"/>
        <v>0</v>
      </c>
    </row>
    <row r="24" spans="1:13" ht="30" customHeight="1" thickBot="1">
      <c r="A24" s="17"/>
      <c r="B24" s="18"/>
      <c r="C24" s="19"/>
      <c r="D24" s="18"/>
      <c r="E24" s="18"/>
      <c r="F24" s="18"/>
      <c r="G24" s="18"/>
    </row>
    <row r="25" spans="1:13" s="16" customFormat="1" ht="30" customHeight="1" thickBot="1">
      <c r="A25" s="23">
        <v>3</v>
      </c>
      <c r="B25" s="24" t="s">
        <v>16</v>
      </c>
      <c r="C25" s="25">
        <f>SUM(I29:I39)</f>
        <v>0</v>
      </c>
      <c r="D25" s="26"/>
      <c r="E25" s="24" t="s">
        <v>1</v>
      </c>
      <c r="F25" s="24"/>
      <c r="G25" s="24"/>
      <c r="H25" s="27"/>
      <c r="I25" s="15"/>
      <c r="J25" s="15"/>
    </row>
    <row r="26" spans="1:13" ht="30" customHeight="1">
      <c r="A26" s="17"/>
      <c r="B26" s="18"/>
      <c r="C26" s="19"/>
      <c r="D26" s="18"/>
      <c r="E26" s="18"/>
      <c r="F26" s="18"/>
      <c r="G26" s="18"/>
    </row>
    <row r="27" spans="1:13" ht="30" customHeight="1">
      <c r="A27" s="20" t="s">
        <v>4</v>
      </c>
      <c r="B27" s="18"/>
      <c r="C27" s="19"/>
      <c r="D27" s="18"/>
      <c r="E27" s="18"/>
      <c r="F27" s="18"/>
      <c r="G27" s="18"/>
    </row>
    <row r="28" spans="1:13" ht="30" customHeight="1">
      <c r="A28" s="18" t="s">
        <v>17</v>
      </c>
      <c r="B28" s="18"/>
      <c r="C28" s="19"/>
      <c r="D28" s="18"/>
      <c r="E28" s="18"/>
      <c r="F28" s="18"/>
      <c r="G28" s="18"/>
    </row>
    <row r="29" spans="1:13" ht="30" customHeight="1">
      <c r="A29" s="17"/>
      <c r="B29" s="21" t="s">
        <v>18</v>
      </c>
      <c r="C29" s="22"/>
      <c r="D29" s="18"/>
      <c r="E29" s="18" t="s">
        <v>19</v>
      </c>
      <c r="F29" s="18"/>
      <c r="G29" s="18"/>
      <c r="H29" s="3">
        <v>9</v>
      </c>
      <c r="I29" s="1">
        <f>H29*C29</f>
        <v>0</v>
      </c>
    </row>
    <row r="30" spans="1:13" ht="30" customHeight="1">
      <c r="A30" s="17"/>
      <c r="B30" s="21" t="s">
        <v>20</v>
      </c>
      <c r="C30" s="22"/>
      <c r="D30" s="18"/>
      <c r="E30" s="18" t="s">
        <v>21</v>
      </c>
      <c r="F30" s="18"/>
      <c r="G30" s="18"/>
      <c r="H30" s="3">
        <v>3</v>
      </c>
      <c r="I30" s="1">
        <f t="shared" ref="I30:I39" si="2">H30*C30</f>
        <v>0</v>
      </c>
    </row>
    <row r="31" spans="1:13" ht="30" customHeight="1">
      <c r="A31" s="17"/>
      <c r="B31" s="21" t="s">
        <v>22</v>
      </c>
      <c r="C31" s="22"/>
      <c r="D31" s="18"/>
      <c r="E31" s="18" t="s">
        <v>21</v>
      </c>
      <c r="F31" s="18"/>
      <c r="G31" s="18"/>
      <c r="H31" s="3">
        <v>1.5</v>
      </c>
      <c r="I31" s="1">
        <f t="shared" si="2"/>
        <v>0</v>
      </c>
    </row>
    <row r="32" spans="1:13" ht="30" customHeight="1">
      <c r="A32" s="17"/>
      <c r="B32" s="21" t="s">
        <v>23</v>
      </c>
      <c r="C32" s="22"/>
      <c r="D32" s="18"/>
      <c r="E32" s="18" t="s">
        <v>24</v>
      </c>
      <c r="F32" s="18"/>
      <c r="G32" s="18"/>
      <c r="H32" s="3">
        <v>2</v>
      </c>
      <c r="I32" s="1">
        <f t="shared" si="2"/>
        <v>0</v>
      </c>
    </row>
    <row r="33" spans="1:13" ht="30" customHeight="1">
      <c r="A33" s="18" t="s">
        <v>25</v>
      </c>
      <c r="B33" s="18"/>
      <c r="C33" s="19"/>
      <c r="D33" s="18"/>
      <c r="E33" s="18"/>
      <c r="F33" s="18"/>
      <c r="G33" s="18"/>
    </row>
    <row r="34" spans="1:13" ht="30" customHeight="1">
      <c r="A34" s="17"/>
      <c r="B34" s="21" t="s">
        <v>26</v>
      </c>
      <c r="C34" s="22"/>
      <c r="D34" s="18"/>
      <c r="E34" s="18" t="s">
        <v>27</v>
      </c>
      <c r="F34" s="18"/>
      <c r="G34" s="18"/>
      <c r="H34" s="3">
        <v>3</v>
      </c>
      <c r="I34" s="1">
        <f t="shared" si="2"/>
        <v>0</v>
      </c>
    </row>
    <row r="35" spans="1:13" ht="30" customHeight="1">
      <c r="A35" s="17"/>
      <c r="B35" s="21" t="s">
        <v>28</v>
      </c>
      <c r="C35" s="22"/>
      <c r="D35" s="18"/>
      <c r="E35" s="18" t="s">
        <v>27</v>
      </c>
      <c r="F35" s="18"/>
      <c r="G35" s="18"/>
      <c r="H35" s="3">
        <v>1.5</v>
      </c>
      <c r="I35" s="1">
        <f t="shared" si="2"/>
        <v>0</v>
      </c>
    </row>
    <row r="36" spans="1:13" ht="30" customHeight="1">
      <c r="A36" s="17"/>
      <c r="B36" s="21" t="s">
        <v>29</v>
      </c>
      <c r="C36" s="22"/>
      <c r="D36" s="18"/>
      <c r="E36" s="18" t="s">
        <v>27</v>
      </c>
      <c r="F36" s="18"/>
      <c r="G36" s="18"/>
      <c r="H36" s="3">
        <v>5</v>
      </c>
      <c r="I36" s="1">
        <f t="shared" si="2"/>
        <v>0</v>
      </c>
    </row>
    <row r="37" spans="1:13" ht="30" customHeight="1">
      <c r="A37" s="17"/>
      <c r="B37" s="21" t="s">
        <v>30</v>
      </c>
      <c r="C37" s="22"/>
      <c r="D37" s="18"/>
      <c r="E37" s="18" t="s">
        <v>27</v>
      </c>
      <c r="F37" s="18"/>
      <c r="G37" s="18"/>
      <c r="H37" s="3">
        <v>2.5</v>
      </c>
      <c r="I37" s="1">
        <f t="shared" si="2"/>
        <v>0</v>
      </c>
    </row>
    <row r="38" spans="1:13" ht="30" customHeight="1">
      <c r="A38" s="17"/>
      <c r="B38" s="21" t="s">
        <v>31</v>
      </c>
      <c r="C38" s="22"/>
      <c r="D38" s="18"/>
      <c r="E38" s="18" t="s">
        <v>27</v>
      </c>
      <c r="F38" s="18"/>
      <c r="G38" s="18"/>
      <c r="H38" s="3">
        <v>10</v>
      </c>
      <c r="I38" s="1">
        <f t="shared" si="2"/>
        <v>0</v>
      </c>
    </row>
    <row r="39" spans="1:13" ht="30" customHeight="1">
      <c r="A39" s="17"/>
      <c r="B39" s="21" t="s">
        <v>32</v>
      </c>
      <c r="C39" s="22"/>
      <c r="D39" s="18"/>
      <c r="E39" s="18" t="s">
        <v>27</v>
      </c>
      <c r="F39" s="18"/>
      <c r="G39" s="18"/>
      <c r="H39" s="3">
        <v>5</v>
      </c>
      <c r="I39" s="1">
        <f t="shared" si="2"/>
        <v>0</v>
      </c>
    </row>
    <row r="40" spans="1:13" ht="30" customHeight="1" thickBot="1">
      <c r="A40" s="17"/>
      <c r="B40" s="18"/>
      <c r="C40" s="19"/>
      <c r="D40" s="18"/>
      <c r="E40" s="18"/>
      <c r="F40" s="18"/>
      <c r="G40" s="18"/>
    </row>
    <row r="41" spans="1:13" s="16" customFormat="1" ht="30" customHeight="1" thickBot="1">
      <c r="A41" s="23">
        <v>4</v>
      </c>
      <c r="B41" s="24" t="s">
        <v>33</v>
      </c>
      <c r="C41" s="25">
        <f>SUM(I45:I66)</f>
        <v>0</v>
      </c>
      <c r="D41" s="26"/>
      <c r="E41" s="24" t="s">
        <v>1</v>
      </c>
      <c r="F41" s="24"/>
      <c r="G41" s="24"/>
      <c r="H41" s="27"/>
      <c r="I41" s="15"/>
      <c r="J41" s="15"/>
    </row>
    <row r="42" spans="1:13" ht="30" customHeight="1">
      <c r="A42" s="17"/>
      <c r="B42" s="18"/>
      <c r="C42" s="19"/>
      <c r="D42" s="18"/>
      <c r="E42" s="18"/>
      <c r="F42" s="18"/>
      <c r="G42" s="18"/>
    </row>
    <row r="43" spans="1:13" ht="30" customHeight="1">
      <c r="A43" s="20" t="s">
        <v>4</v>
      </c>
      <c r="B43" s="18"/>
      <c r="C43" s="19"/>
      <c r="D43" s="18"/>
      <c r="E43" s="18"/>
      <c r="F43" s="18"/>
      <c r="G43" s="18"/>
    </row>
    <row r="44" spans="1:13" ht="30" customHeight="1">
      <c r="A44" s="18" t="s">
        <v>34</v>
      </c>
      <c r="B44" s="18"/>
      <c r="C44" s="19"/>
      <c r="D44" s="18"/>
      <c r="E44" s="18"/>
      <c r="F44" s="18"/>
      <c r="G44" s="18"/>
    </row>
    <row r="45" spans="1:13" ht="30" customHeight="1">
      <c r="A45" s="17"/>
      <c r="B45" s="21" t="s">
        <v>35</v>
      </c>
      <c r="C45" s="22"/>
      <c r="D45" s="18"/>
      <c r="E45" s="18" t="s">
        <v>36</v>
      </c>
      <c r="F45" s="18"/>
      <c r="G45" s="18"/>
      <c r="H45" s="3">
        <v>100</v>
      </c>
      <c r="I45" s="1">
        <f>(H45*C45)/$L$45</f>
        <v>0</v>
      </c>
      <c r="L45" s="2">
        <v>26</v>
      </c>
      <c r="M45" s="2" t="s">
        <v>12</v>
      </c>
    </row>
    <row r="46" spans="1:13" ht="30" customHeight="1">
      <c r="A46" s="17"/>
      <c r="B46" s="21" t="s">
        <v>37</v>
      </c>
      <c r="C46" s="22"/>
      <c r="D46" s="18"/>
      <c r="E46" s="18" t="s">
        <v>36</v>
      </c>
      <c r="F46" s="18"/>
      <c r="G46" s="18"/>
      <c r="H46" s="3">
        <v>50</v>
      </c>
      <c r="I46" s="1">
        <f t="shared" ref="I46:I48" si="3">(H46*C46)/$L$45</f>
        <v>0</v>
      </c>
    </row>
    <row r="47" spans="1:13" ht="30" customHeight="1">
      <c r="A47" s="17"/>
      <c r="B47" s="21" t="s">
        <v>38</v>
      </c>
      <c r="C47" s="22"/>
      <c r="D47" s="18"/>
      <c r="E47" s="18" t="s">
        <v>36</v>
      </c>
      <c r="F47" s="18"/>
      <c r="G47" s="18"/>
      <c r="H47" s="3">
        <v>50</v>
      </c>
      <c r="I47" s="1">
        <f t="shared" si="3"/>
        <v>0</v>
      </c>
    </row>
    <row r="48" spans="1:13" ht="30" customHeight="1">
      <c r="A48" s="17"/>
      <c r="B48" s="21" t="s">
        <v>39</v>
      </c>
      <c r="C48" s="22"/>
      <c r="D48" s="18"/>
      <c r="E48" s="18" t="s">
        <v>36</v>
      </c>
      <c r="F48" s="18"/>
      <c r="G48" s="18"/>
      <c r="H48" s="3">
        <v>25</v>
      </c>
      <c r="I48" s="1">
        <f t="shared" si="3"/>
        <v>0</v>
      </c>
    </row>
    <row r="49" spans="1:9" ht="30" customHeight="1">
      <c r="A49" s="18" t="s">
        <v>40</v>
      </c>
      <c r="B49" s="18"/>
      <c r="C49" s="19"/>
      <c r="D49" s="18"/>
      <c r="E49" s="18"/>
      <c r="F49" s="18"/>
      <c r="G49" s="18"/>
    </row>
    <row r="50" spans="1:9" ht="30" customHeight="1">
      <c r="A50" s="17"/>
      <c r="B50" s="21" t="s">
        <v>41</v>
      </c>
      <c r="C50" s="22"/>
      <c r="D50" s="18"/>
      <c r="E50" s="18" t="s">
        <v>36</v>
      </c>
      <c r="F50" s="18"/>
      <c r="G50" s="18"/>
      <c r="H50" s="3">
        <v>25</v>
      </c>
      <c r="I50" s="1">
        <f>(H50*C50)/$L$45</f>
        <v>0</v>
      </c>
    </row>
    <row r="51" spans="1:9" ht="30" customHeight="1">
      <c r="A51" s="17"/>
      <c r="B51" s="21" t="s">
        <v>42</v>
      </c>
      <c r="C51" s="22"/>
      <c r="D51" s="18"/>
      <c r="E51" s="18" t="s">
        <v>36</v>
      </c>
      <c r="F51" s="18"/>
      <c r="G51" s="18"/>
      <c r="H51" s="3">
        <v>12</v>
      </c>
      <c r="I51" s="1">
        <f t="shared" ref="I51" si="4">(H51*C51)/$L$45</f>
        <v>0</v>
      </c>
    </row>
    <row r="52" spans="1:9" ht="30" customHeight="1">
      <c r="A52" s="18" t="s">
        <v>43</v>
      </c>
      <c r="B52" s="18"/>
      <c r="C52" s="19"/>
      <c r="D52" s="18"/>
      <c r="E52" s="18"/>
      <c r="F52" s="18"/>
      <c r="G52" s="18"/>
    </row>
    <row r="53" spans="1:9" ht="30" customHeight="1">
      <c r="A53" s="17"/>
      <c r="B53" s="21" t="s">
        <v>44</v>
      </c>
      <c r="C53" s="22"/>
      <c r="D53" s="18"/>
      <c r="E53" s="18" t="s">
        <v>36</v>
      </c>
      <c r="F53" s="18"/>
      <c r="G53" s="18"/>
      <c r="H53" s="3">
        <v>250</v>
      </c>
      <c r="I53" s="1">
        <f>(H53*C53)/$L$45</f>
        <v>0</v>
      </c>
    </row>
    <row r="54" spans="1:9" ht="30" customHeight="1">
      <c r="A54" s="17"/>
      <c r="B54" s="21" t="s">
        <v>45</v>
      </c>
      <c r="C54" s="22"/>
      <c r="D54" s="18"/>
      <c r="E54" s="18" t="s">
        <v>36</v>
      </c>
      <c r="F54" s="18"/>
      <c r="G54" s="18"/>
      <c r="H54" s="3">
        <v>125</v>
      </c>
      <c r="I54" s="1">
        <f t="shared" ref="I54" si="5">(H54*C54)/$L$45</f>
        <v>0</v>
      </c>
    </row>
    <row r="55" spans="1:9" ht="30" customHeight="1">
      <c r="A55" s="18" t="s">
        <v>46</v>
      </c>
      <c r="B55" s="18"/>
      <c r="C55" s="19"/>
      <c r="D55" s="18"/>
      <c r="E55" s="18"/>
      <c r="F55" s="18"/>
      <c r="G55" s="18"/>
    </row>
    <row r="56" spans="1:9" ht="30" customHeight="1">
      <c r="A56" s="17"/>
      <c r="B56" s="21" t="s">
        <v>47</v>
      </c>
      <c r="C56" s="22"/>
      <c r="D56" s="18"/>
      <c r="E56" s="18" t="s">
        <v>36</v>
      </c>
      <c r="F56" s="18"/>
      <c r="G56" s="18"/>
      <c r="H56" s="3">
        <v>125</v>
      </c>
      <c r="I56" s="1">
        <f>(H56*C56)/$L$45</f>
        <v>0</v>
      </c>
    </row>
    <row r="57" spans="1:9" ht="30" customHeight="1">
      <c r="A57" s="17"/>
      <c r="B57" s="21" t="s">
        <v>48</v>
      </c>
      <c r="C57" s="22"/>
      <c r="D57" s="18"/>
      <c r="E57" s="18" t="s">
        <v>36</v>
      </c>
      <c r="F57" s="18"/>
      <c r="G57" s="18"/>
      <c r="H57" s="3">
        <v>62</v>
      </c>
      <c r="I57" s="1">
        <f t="shared" ref="I57:I66" si="6">(H57*C57)/$L$45</f>
        <v>0</v>
      </c>
    </row>
    <row r="58" spans="1:9" ht="30" customHeight="1">
      <c r="A58" s="18" t="s">
        <v>49</v>
      </c>
      <c r="B58" s="18"/>
      <c r="C58" s="19"/>
      <c r="D58" s="18"/>
      <c r="E58" s="18"/>
      <c r="F58" s="18"/>
      <c r="G58" s="18"/>
    </row>
    <row r="59" spans="1:9" ht="30" customHeight="1">
      <c r="A59" s="17"/>
      <c r="B59" s="21" t="s">
        <v>50</v>
      </c>
      <c r="C59" s="22"/>
      <c r="D59" s="18"/>
      <c r="E59" s="18" t="s">
        <v>36</v>
      </c>
      <c r="F59" s="18"/>
      <c r="G59" s="18"/>
      <c r="H59" s="3">
        <v>250</v>
      </c>
      <c r="I59" s="1">
        <f t="shared" si="6"/>
        <v>0</v>
      </c>
    </row>
    <row r="60" spans="1:9" ht="30" customHeight="1">
      <c r="A60" s="17"/>
      <c r="B60" s="21" t="s">
        <v>51</v>
      </c>
      <c r="C60" s="22"/>
      <c r="D60" s="18"/>
      <c r="E60" s="18" t="s">
        <v>36</v>
      </c>
      <c r="F60" s="18"/>
      <c r="G60" s="18"/>
      <c r="H60" s="3">
        <v>200</v>
      </c>
      <c r="I60" s="1">
        <f t="shared" si="6"/>
        <v>0</v>
      </c>
    </row>
    <row r="61" spans="1:9" ht="30" customHeight="1">
      <c r="A61" s="17"/>
      <c r="B61" s="21" t="s">
        <v>52</v>
      </c>
      <c r="C61" s="22"/>
      <c r="D61" s="18"/>
      <c r="E61" s="18" t="s">
        <v>36</v>
      </c>
      <c r="F61" s="18"/>
      <c r="G61" s="18"/>
      <c r="H61" s="3">
        <v>150</v>
      </c>
      <c r="I61" s="1">
        <f t="shared" si="6"/>
        <v>0</v>
      </c>
    </row>
    <row r="62" spans="1:9" ht="30" customHeight="1">
      <c r="A62" s="17"/>
      <c r="B62" s="21" t="s">
        <v>53</v>
      </c>
      <c r="C62" s="22"/>
      <c r="D62" s="18"/>
      <c r="E62" s="18" t="s">
        <v>36</v>
      </c>
      <c r="F62" s="18"/>
      <c r="G62" s="18"/>
      <c r="H62" s="3">
        <v>100</v>
      </c>
      <c r="I62" s="1">
        <f t="shared" si="6"/>
        <v>0</v>
      </c>
    </row>
    <row r="63" spans="1:9" ht="30" customHeight="1">
      <c r="A63" s="17"/>
      <c r="B63" s="21" t="s">
        <v>54</v>
      </c>
      <c r="C63" s="22"/>
      <c r="D63" s="18"/>
      <c r="E63" s="18" t="s">
        <v>36</v>
      </c>
      <c r="F63" s="18"/>
      <c r="G63" s="18"/>
      <c r="H63" s="3">
        <v>125</v>
      </c>
      <c r="I63" s="1">
        <f t="shared" si="6"/>
        <v>0</v>
      </c>
    </row>
    <row r="64" spans="1:9" ht="30" customHeight="1">
      <c r="A64" s="17"/>
      <c r="B64" s="21" t="s">
        <v>55</v>
      </c>
      <c r="C64" s="22"/>
      <c r="D64" s="18"/>
      <c r="E64" s="18" t="s">
        <v>36</v>
      </c>
      <c r="F64" s="18"/>
      <c r="G64" s="18"/>
      <c r="H64" s="3">
        <v>100</v>
      </c>
      <c r="I64" s="1">
        <f t="shared" si="6"/>
        <v>0</v>
      </c>
    </row>
    <row r="65" spans="1:10" ht="30" customHeight="1">
      <c r="A65" s="17"/>
      <c r="B65" s="21" t="s">
        <v>56</v>
      </c>
      <c r="C65" s="22"/>
      <c r="D65" s="18"/>
      <c r="E65" s="18" t="s">
        <v>36</v>
      </c>
      <c r="F65" s="18"/>
      <c r="G65" s="18"/>
      <c r="H65" s="3">
        <v>75</v>
      </c>
      <c r="I65" s="1">
        <f t="shared" si="6"/>
        <v>0</v>
      </c>
    </row>
    <row r="66" spans="1:10" ht="30" customHeight="1">
      <c r="A66" s="17"/>
      <c r="B66" s="21" t="s">
        <v>57</v>
      </c>
      <c r="C66" s="22"/>
      <c r="D66" s="18"/>
      <c r="E66" s="18" t="s">
        <v>36</v>
      </c>
      <c r="F66" s="18"/>
      <c r="G66" s="18"/>
      <c r="H66" s="3">
        <v>50</v>
      </c>
      <c r="I66" s="1">
        <f t="shared" si="6"/>
        <v>0</v>
      </c>
    </row>
    <row r="67" spans="1:10" ht="30" customHeight="1">
      <c r="A67" s="17"/>
      <c r="B67" s="18"/>
      <c r="C67" s="19"/>
      <c r="D67" s="18"/>
      <c r="E67" s="18"/>
      <c r="F67" s="18"/>
      <c r="G67" s="18"/>
    </row>
    <row r="68" spans="1:10" ht="30" customHeight="1" thickBot="1">
      <c r="A68" s="17"/>
      <c r="B68" s="18"/>
      <c r="C68" s="19"/>
      <c r="D68" s="18"/>
      <c r="E68" s="18"/>
      <c r="F68" s="18"/>
      <c r="G68" s="18"/>
    </row>
    <row r="69" spans="1:10" s="16" customFormat="1" ht="30" customHeight="1" thickBot="1">
      <c r="A69" s="23">
        <v>5</v>
      </c>
      <c r="B69" s="24" t="s">
        <v>58</v>
      </c>
      <c r="C69" s="25">
        <f>IF(SUM(I72:I77)&gt;10,10,(SUM(I72:I77)))</f>
        <v>0</v>
      </c>
      <c r="D69" s="26"/>
      <c r="E69" s="24" t="s">
        <v>1</v>
      </c>
      <c r="F69" s="24"/>
      <c r="G69" s="24"/>
      <c r="H69" s="27"/>
      <c r="I69" s="15"/>
      <c r="J69" s="15"/>
    </row>
    <row r="70" spans="1:10" ht="30" customHeight="1">
      <c r="A70" s="17"/>
      <c r="B70" s="18"/>
      <c r="C70" s="19"/>
      <c r="D70" s="18"/>
      <c r="E70" s="18"/>
      <c r="F70" s="18"/>
      <c r="G70" s="18"/>
    </row>
    <row r="71" spans="1:10" ht="30" customHeight="1">
      <c r="A71" s="20" t="s">
        <v>4</v>
      </c>
      <c r="B71" s="18"/>
      <c r="C71" s="19"/>
      <c r="D71" s="18"/>
      <c r="E71" s="18"/>
      <c r="F71" s="18"/>
      <c r="G71" s="18"/>
    </row>
    <row r="72" spans="1:10" ht="30" customHeight="1">
      <c r="A72" s="17"/>
      <c r="B72" s="21" t="s">
        <v>59</v>
      </c>
      <c r="C72" s="22"/>
      <c r="D72" s="18"/>
      <c r="E72" s="18" t="s">
        <v>27</v>
      </c>
      <c r="F72" s="18"/>
      <c r="G72" s="18"/>
      <c r="H72" s="3">
        <v>2</v>
      </c>
      <c r="I72" s="1">
        <f>H72*C72</f>
        <v>0</v>
      </c>
    </row>
    <row r="73" spans="1:10" ht="30" customHeight="1">
      <c r="A73" s="17"/>
      <c r="B73" s="21" t="s">
        <v>60</v>
      </c>
      <c r="C73" s="22"/>
      <c r="D73" s="18"/>
      <c r="E73" s="18" t="s">
        <v>27</v>
      </c>
      <c r="F73" s="18"/>
      <c r="G73" s="18"/>
      <c r="H73" s="3">
        <v>2</v>
      </c>
      <c r="I73" s="1">
        <f t="shared" ref="I73:I77" si="7">H73*C73</f>
        <v>0</v>
      </c>
    </row>
    <row r="74" spans="1:10" ht="30" customHeight="1">
      <c r="A74" s="17"/>
      <c r="B74" s="21" t="s">
        <v>61</v>
      </c>
      <c r="C74" s="22"/>
      <c r="D74" s="18"/>
      <c r="E74" s="18" t="s">
        <v>27</v>
      </c>
      <c r="F74" s="18"/>
      <c r="G74" s="18"/>
      <c r="H74" s="3">
        <v>2</v>
      </c>
      <c r="I74" s="1">
        <f t="shared" si="7"/>
        <v>0</v>
      </c>
    </row>
    <row r="75" spans="1:10" ht="30" customHeight="1">
      <c r="A75" s="17"/>
      <c r="B75" s="21" t="s">
        <v>62</v>
      </c>
      <c r="C75" s="22"/>
      <c r="D75" s="18"/>
      <c r="E75" s="18" t="s">
        <v>27</v>
      </c>
      <c r="F75" s="18"/>
      <c r="G75" s="18"/>
      <c r="H75" s="3">
        <v>2</v>
      </c>
      <c r="I75" s="1">
        <f t="shared" si="7"/>
        <v>0</v>
      </c>
    </row>
    <row r="76" spans="1:10" ht="30" customHeight="1">
      <c r="A76" s="18"/>
      <c r="B76" s="21" t="s">
        <v>63</v>
      </c>
      <c r="C76" s="22"/>
      <c r="D76" s="18"/>
      <c r="E76" s="18" t="s">
        <v>27</v>
      </c>
      <c r="F76" s="18"/>
      <c r="G76" s="18"/>
      <c r="H76" s="3">
        <v>2</v>
      </c>
      <c r="I76" s="1">
        <f t="shared" si="7"/>
        <v>0</v>
      </c>
    </row>
    <row r="77" spans="1:10" ht="30" customHeight="1">
      <c r="A77" s="17"/>
      <c r="B77" s="21" t="s">
        <v>64</v>
      </c>
      <c r="C77" s="22"/>
      <c r="D77" s="18"/>
      <c r="E77" s="18" t="s">
        <v>27</v>
      </c>
      <c r="F77" s="18"/>
      <c r="G77" s="18"/>
      <c r="H77" s="3">
        <v>1</v>
      </c>
      <c r="I77" s="1">
        <f t="shared" si="7"/>
        <v>0</v>
      </c>
    </row>
    <row r="78" spans="1:10" ht="30" customHeight="1" thickBot="1">
      <c r="A78" s="17"/>
      <c r="B78" s="18"/>
      <c r="C78" s="19"/>
      <c r="D78" s="18"/>
      <c r="E78" s="18"/>
      <c r="F78" s="18"/>
      <c r="G78" s="18"/>
    </row>
    <row r="79" spans="1:10" s="16" customFormat="1" ht="30" customHeight="1" thickBot="1">
      <c r="A79" s="23">
        <v>6</v>
      </c>
      <c r="B79" s="24" t="s">
        <v>65</v>
      </c>
      <c r="C79" s="25">
        <f>IF(SUM(I82:I84)&gt;15,15,(SUM(I82:I84)))</f>
        <v>0</v>
      </c>
      <c r="D79" s="26"/>
      <c r="E79" s="24" t="s">
        <v>1</v>
      </c>
      <c r="F79" s="24"/>
      <c r="G79" s="24"/>
      <c r="H79" s="27"/>
      <c r="I79" s="15"/>
      <c r="J79" s="15"/>
    </row>
    <row r="80" spans="1:10" ht="30" customHeight="1">
      <c r="A80" s="17"/>
      <c r="B80" s="18"/>
      <c r="C80" s="19"/>
      <c r="D80" s="18"/>
      <c r="E80" s="18"/>
      <c r="F80" s="18"/>
      <c r="G80" s="18"/>
    </row>
    <row r="81" spans="1:10" ht="30" customHeight="1">
      <c r="A81" s="20" t="s">
        <v>4</v>
      </c>
      <c r="B81" s="18"/>
      <c r="C81" s="28"/>
      <c r="D81" s="18"/>
      <c r="E81" s="18"/>
      <c r="F81" s="18"/>
      <c r="G81" s="18"/>
    </row>
    <row r="82" spans="1:10" ht="30" customHeight="1">
      <c r="A82" s="17"/>
      <c r="B82" s="21" t="s">
        <v>66</v>
      </c>
      <c r="C82" s="22"/>
      <c r="D82" s="18"/>
      <c r="E82" s="18" t="s">
        <v>27</v>
      </c>
      <c r="F82" s="18"/>
      <c r="G82" s="18"/>
      <c r="H82" s="3">
        <v>4</v>
      </c>
      <c r="I82" s="1">
        <f>H82*C82</f>
        <v>0</v>
      </c>
    </row>
    <row r="83" spans="1:10" ht="30" customHeight="1">
      <c r="A83" s="17"/>
      <c r="B83" s="21" t="s">
        <v>67</v>
      </c>
      <c r="C83" s="22"/>
      <c r="D83" s="18"/>
      <c r="E83" s="18" t="s">
        <v>27</v>
      </c>
      <c r="F83" s="18"/>
      <c r="G83" s="18"/>
      <c r="H83" s="3">
        <v>2</v>
      </c>
      <c r="I83" s="1">
        <f t="shared" ref="I83:I84" si="8">H83*C83</f>
        <v>0</v>
      </c>
    </row>
    <row r="84" spans="1:10" ht="30" customHeight="1">
      <c r="A84" s="17"/>
      <c r="B84" s="21" t="s">
        <v>68</v>
      </c>
      <c r="C84" s="22"/>
      <c r="D84" s="18"/>
      <c r="E84" s="18" t="s">
        <v>27</v>
      </c>
      <c r="F84" s="18"/>
      <c r="G84" s="18"/>
      <c r="H84" s="3">
        <v>1</v>
      </c>
      <c r="I84" s="1">
        <f t="shared" si="8"/>
        <v>0</v>
      </c>
    </row>
    <row r="85" spans="1:10" ht="30" customHeight="1">
      <c r="A85" s="17"/>
      <c r="B85" s="29" t="s">
        <v>99</v>
      </c>
      <c r="C85" s="19"/>
      <c r="D85" s="18"/>
      <c r="E85" s="18"/>
      <c r="F85" s="18"/>
      <c r="G85" s="18"/>
    </row>
    <row r="86" spans="1:10" ht="30" customHeight="1" thickBot="1">
      <c r="A86" s="17"/>
      <c r="B86" s="18"/>
      <c r="C86" s="19"/>
      <c r="D86" s="18"/>
      <c r="E86" s="18"/>
      <c r="F86" s="18"/>
      <c r="G86" s="18"/>
    </row>
    <row r="87" spans="1:10" s="16" customFormat="1" ht="30" customHeight="1" thickBot="1">
      <c r="A87" s="23">
        <v>7</v>
      </c>
      <c r="B87" s="24" t="s">
        <v>69</v>
      </c>
      <c r="C87" s="25">
        <f>IF(SUM(I90:I93)&gt;15,15,(SUM(I90:I93)))</f>
        <v>0</v>
      </c>
      <c r="D87" s="26"/>
      <c r="E87" s="24" t="s">
        <v>1</v>
      </c>
      <c r="F87" s="24"/>
      <c r="G87" s="24"/>
      <c r="H87" s="27"/>
      <c r="I87" s="15"/>
      <c r="J87" s="15"/>
    </row>
    <row r="88" spans="1:10" ht="30" customHeight="1">
      <c r="A88" s="17"/>
      <c r="B88" s="18"/>
      <c r="C88" s="19"/>
      <c r="D88" s="18"/>
      <c r="E88" s="18"/>
      <c r="F88" s="18"/>
      <c r="G88" s="18"/>
    </row>
    <row r="89" spans="1:10" ht="30" customHeight="1">
      <c r="A89" s="20" t="s">
        <v>4</v>
      </c>
      <c r="B89" s="18"/>
      <c r="C89" s="19"/>
      <c r="D89" s="18"/>
      <c r="E89" s="18"/>
      <c r="F89" s="18"/>
      <c r="G89" s="18"/>
    </row>
    <row r="90" spans="1:10" ht="30" customHeight="1">
      <c r="A90" s="17"/>
      <c r="B90" s="21" t="s">
        <v>70</v>
      </c>
      <c r="C90" s="22"/>
      <c r="D90" s="18"/>
      <c r="E90" s="18" t="s">
        <v>71</v>
      </c>
      <c r="F90" s="18"/>
      <c r="G90" s="18"/>
      <c r="H90" s="3">
        <v>0.5</v>
      </c>
      <c r="I90" s="1">
        <f>H90*C90</f>
        <v>0</v>
      </c>
    </row>
    <row r="91" spans="1:10" ht="30" customHeight="1">
      <c r="A91" s="18" t="s">
        <v>72</v>
      </c>
      <c r="B91" s="21"/>
      <c r="C91" s="30"/>
      <c r="D91" s="18"/>
      <c r="E91" s="18"/>
      <c r="F91" s="18"/>
      <c r="G91" s="18"/>
    </row>
    <row r="92" spans="1:10" ht="30" customHeight="1">
      <c r="A92" s="17"/>
      <c r="B92" s="21" t="s">
        <v>73</v>
      </c>
      <c r="C92" s="22"/>
      <c r="D92" s="18"/>
      <c r="E92" s="18" t="s">
        <v>71</v>
      </c>
      <c r="F92" s="18"/>
      <c r="G92" s="18"/>
      <c r="H92" s="3">
        <v>1.5</v>
      </c>
      <c r="I92" s="1">
        <f t="shared" ref="I92:I93" si="9">H92*C92</f>
        <v>0</v>
      </c>
    </row>
    <row r="93" spans="1:10" ht="30" customHeight="1">
      <c r="A93" s="17"/>
      <c r="B93" s="21" t="s">
        <v>74</v>
      </c>
      <c r="C93" s="22"/>
      <c r="D93" s="18"/>
      <c r="E93" s="18" t="s">
        <v>71</v>
      </c>
      <c r="F93" s="18"/>
      <c r="G93" s="18"/>
      <c r="H93" s="3">
        <v>2</v>
      </c>
      <c r="I93" s="1">
        <f t="shared" si="9"/>
        <v>0</v>
      </c>
    </row>
    <row r="94" spans="1:10" ht="30" customHeight="1" thickBot="1">
      <c r="A94" s="17"/>
      <c r="B94" s="18"/>
      <c r="C94" s="19"/>
      <c r="D94" s="18"/>
      <c r="E94" s="18"/>
      <c r="F94" s="18"/>
      <c r="G94" s="18"/>
    </row>
    <row r="95" spans="1:10" s="16" customFormat="1" ht="30" customHeight="1" thickBot="1">
      <c r="A95" s="23">
        <v>8</v>
      </c>
      <c r="B95" s="24" t="s">
        <v>75</v>
      </c>
      <c r="C95" s="25">
        <f>SUM(I98:I106)</f>
        <v>0</v>
      </c>
      <c r="D95" s="26"/>
      <c r="E95" s="24" t="s">
        <v>1</v>
      </c>
      <c r="F95" s="24"/>
      <c r="G95" s="24"/>
      <c r="H95" s="27"/>
      <c r="I95" s="15"/>
      <c r="J95" s="15"/>
    </row>
    <row r="96" spans="1:10" ht="30" customHeight="1"/>
    <row r="97" spans="1:10" ht="30" customHeight="1">
      <c r="A97" s="20" t="s">
        <v>4</v>
      </c>
      <c r="B97" s="18"/>
      <c r="C97" s="19"/>
      <c r="D97" s="18"/>
      <c r="E97" s="18"/>
      <c r="F97" s="18"/>
      <c r="G97" s="18"/>
    </row>
    <row r="98" spans="1:10" ht="30" customHeight="1">
      <c r="A98" s="17"/>
      <c r="B98" s="21" t="s">
        <v>76</v>
      </c>
      <c r="C98" s="22"/>
      <c r="D98" s="18"/>
      <c r="E98" s="18" t="s">
        <v>77</v>
      </c>
      <c r="F98" s="18"/>
      <c r="G98" s="18"/>
      <c r="H98" s="3">
        <v>35</v>
      </c>
      <c r="I98" s="1">
        <f>H98*C98</f>
        <v>0</v>
      </c>
    </row>
    <row r="99" spans="1:10" ht="30" customHeight="1">
      <c r="A99" s="17"/>
      <c r="B99" s="21" t="s">
        <v>78</v>
      </c>
      <c r="C99" s="22"/>
      <c r="D99" s="18"/>
      <c r="E99" s="18" t="s">
        <v>77</v>
      </c>
      <c r="F99" s="18"/>
      <c r="G99" s="18"/>
      <c r="H99" s="3">
        <v>30</v>
      </c>
      <c r="I99" s="1">
        <f t="shared" ref="I99:I106" si="10">H99*C99</f>
        <v>0</v>
      </c>
    </row>
    <row r="100" spans="1:10" ht="30" customHeight="1">
      <c r="A100" s="17"/>
      <c r="B100" s="21" t="s">
        <v>79</v>
      </c>
      <c r="C100" s="22"/>
      <c r="D100" s="18"/>
      <c r="E100" s="18" t="s">
        <v>77</v>
      </c>
      <c r="F100" s="18"/>
      <c r="G100" s="18"/>
      <c r="H100" s="3">
        <v>25</v>
      </c>
      <c r="I100" s="1">
        <f t="shared" si="10"/>
        <v>0</v>
      </c>
    </row>
    <row r="101" spans="1:10" ht="30" customHeight="1">
      <c r="A101" s="17"/>
      <c r="B101" s="21" t="s">
        <v>80</v>
      </c>
      <c r="C101" s="22"/>
      <c r="D101" s="18"/>
      <c r="E101" s="18" t="s">
        <v>77</v>
      </c>
      <c r="F101" s="18"/>
      <c r="G101" s="18"/>
      <c r="H101" s="3">
        <v>20</v>
      </c>
      <c r="I101" s="1">
        <f t="shared" si="10"/>
        <v>0</v>
      </c>
    </row>
    <row r="102" spans="1:10" ht="30" customHeight="1">
      <c r="A102" s="17"/>
      <c r="B102" s="21" t="s">
        <v>81</v>
      </c>
      <c r="C102" s="22"/>
      <c r="D102" s="18"/>
      <c r="E102" s="18" t="s">
        <v>77</v>
      </c>
      <c r="F102" s="18"/>
      <c r="G102" s="18"/>
      <c r="H102" s="3">
        <v>20</v>
      </c>
      <c r="I102" s="1">
        <f t="shared" si="10"/>
        <v>0</v>
      </c>
    </row>
    <row r="103" spans="1:10" ht="30" customHeight="1">
      <c r="A103" s="17"/>
      <c r="B103" s="21" t="s">
        <v>82</v>
      </c>
      <c r="C103" s="30"/>
      <c r="D103" s="18"/>
      <c r="E103" s="18"/>
      <c r="F103" s="18"/>
      <c r="G103" s="18"/>
    </row>
    <row r="104" spans="1:10" ht="30" customHeight="1">
      <c r="A104" s="17"/>
      <c r="B104" s="21" t="s">
        <v>83</v>
      </c>
      <c r="C104" s="32"/>
      <c r="D104" s="18"/>
      <c r="E104" s="18"/>
      <c r="F104" s="18"/>
      <c r="G104" s="18"/>
    </row>
    <row r="105" spans="1:10" ht="30" customHeight="1">
      <c r="A105" s="17"/>
      <c r="B105" s="21" t="s">
        <v>84</v>
      </c>
      <c r="C105" s="22"/>
      <c r="D105" s="18"/>
      <c r="E105" s="18" t="s">
        <v>77</v>
      </c>
      <c r="F105" s="18"/>
      <c r="G105" s="18"/>
      <c r="H105" s="3">
        <v>10</v>
      </c>
      <c r="I105" s="1">
        <f t="shared" si="10"/>
        <v>0</v>
      </c>
    </row>
    <row r="106" spans="1:10" ht="30" customHeight="1" thickBot="1">
      <c r="A106" s="17"/>
      <c r="B106" s="21" t="s">
        <v>85</v>
      </c>
      <c r="C106" s="22"/>
      <c r="D106" s="18"/>
      <c r="E106" s="18" t="s">
        <v>77</v>
      </c>
      <c r="F106" s="18"/>
      <c r="G106" s="18"/>
      <c r="H106" s="3">
        <v>10</v>
      </c>
      <c r="I106" s="1">
        <f t="shared" si="10"/>
        <v>0</v>
      </c>
    </row>
    <row r="107" spans="1:10" s="16" customFormat="1" ht="30" customHeight="1" thickBot="1">
      <c r="A107" s="23">
        <v>9</v>
      </c>
      <c r="B107" s="24" t="s">
        <v>86</v>
      </c>
      <c r="C107" s="25">
        <f>IF(SUM(I110:I128)&gt;8,8,(SUM(I110:I128)))</f>
        <v>0</v>
      </c>
      <c r="D107" s="26"/>
      <c r="E107" s="24" t="s">
        <v>1</v>
      </c>
      <c r="F107" s="24"/>
      <c r="G107" s="24"/>
      <c r="H107" s="27"/>
      <c r="I107" s="15"/>
      <c r="J107" s="15"/>
    </row>
    <row r="108" spans="1:10" ht="30" customHeight="1">
      <c r="A108" s="17"/>
      <c r="B108" s="18"/>
      <c r="C108" s="19"/>
      <c r="D108" s="18"/>
      <c r="E108" s="18"/>
      <c r="F108" s="18"/>
      <c r="G108" s="18"/>
    </row>
    <row r="109" spans="1:10" ht="30" customHeight="1">
      <c r="A109" s="20" t="s">
        <v>4</v>
      </c>
      <c r="B109" s="18"/>
      <c r="C109" s="19"/>
      <c r="D109" s="18"/>
      <c r="E109" s="18"/>
      <c r="F109" s="18"/>
      <c r="G109" s="18"/>
    </row>
    <row r="110" spans="1:10" ht="30" customHeight="1">
      <c r="A110" s="18" t="s">
        <v>87</v>
      </c>
      <c r="B110" s="21"/>
      <c r="C110" s="32"/>
      <c r="D110" s="18"/>
      <c r="E110" s="18"/>
      <c r="F110" s="18"/>
      <c r="G110" s="18"/>
    </row>
    <row r="111" spans="1:10" ht="30" customHeight="1">
      <c r="A111" s="18"/>
      <c r="B111" s="33" t="s">
        <v>88</v>
      </c>
      <c r="C111" s="32"/>
      <c r="D111" s="18"/>
      <c r="E111" s="18"/>
      <c r="F111" s="18"/>
      <c r="G111" s="18"/>
    </row>
    <row r="112" spans="1:10" ht="30" customHeight="1">
      <c r="A112" s="18"/>
      <c r="B112" s="21" t="s">
        <v>89</v>
      </c>
      <c r="C112" s="22"/>
      <c r="D112" s="18"/>
      <c r="E112" s="18" t="s">
        <v>90</v>
      </c>
      <c r="F112" s="18"/>
      <c r="G112" s="18"/>
      <c r="H112" s="3">
        <f>H113*2</f>
        <v>10</v>
      </c>
      <c r="I112" s="1">
        <f t="shared" ref="I112:I119" si="11">H112*C112</f>
        <v>0</v>
      </c>
    </row>
    <row r="113" spans="1:9" ht="30" customHeight="1">
      <c r="A113" s="18"/>
      <c r="B113" s="21" t="s">
        <v>91</v>
      </c>
      <c r="C113" s="22"/>
      <c r="D113" s="18"/>
      <c r="E113" s="18" t="s">
        <v>90</v>
      </c>
      <c r="F113" s="18"/>
      <c r="G113" s="18"/>
      <c r="H113" s="3">
        <v>5</v>
      </c>
      <c r="I113" s="1">
        <f t="shared" si="11"/>
        <v>0</v>
      </c>
    </row>
    <row r="114" spans="1:9" ht="30" customHeight="1">
      <c r="A114" s="17"/>
      <c r="B114" s="33" t="s">
        <v>92</v>
      </c>
      <c r="C114" s="32"/>
      <c r="D114" s="18"/>
      <c r="E114" s="18"/>
      <c r="F114" s="18"/>
      <c r="G114" s="18"/>
    </row>
    <row r="115" spans="1:9" ht="30" customHeight="1">
      <c r="A115" s="18"/>
      <c r="B115" s="21" t="s">
        <v>89</v>
      </c>
      <c r="C115" s="22"/>
      <c r="D115" s="18"/>
      <c r="E115" s="18" t="s">
        <v>90</v>
      </c>
      <c r="F115" s="18"/>
      <c r="G115" s="18"/>
      <c r="H115" s="3">
        <f>H116*2</f>
        <v>10</v>
      </c>
      <c r="I115" s="1">
        <f t="shared" ref="I115:I116" si="12">H115*C115</f>
        <v>0</v>
      </c>
    </row>
    <row r="116" spans="1:9" ht="30" customHeight="1">
      <c r="A116" s="18"/>
      <c r="B116" s="21" t="s">
        <v>91</v>
      </c>
      <c r="C116" s="22"/>
      <c r="D116" s="18"/>
      <c r="E116" s="18" t="s">
        <v>90</v>
      </c>
      <c r="F116" s="18"/>
      <c r="G116" s="18"/>
      <c r="H116" s="3">
        <v>5</v>
      </c>
      <c r="I116" s="1">
        <f t="shared" si="12"/>
        <v>0</v>
      </c>
    </row>
    <row r="117" spans="1:9" ht="30" customHeight="1">
      <c r="A117" s="17"/>
      <c r="B117" s="33" t="s">
        <v>93</v>
      </c>
      <c r="C117" s="32"/>
      <c r="D117" s="18"/>
      <c r="E117" s="18"/>
      <c r="F117" s="18"/>
      <c r="G117" s="18"/>
    </row>
    <row r="118" spans="1:9" ht="30" customHeight="1">
      <c r="A118" s="18"/>
      <c r="B118" s="21" t="s">
        <v>89</v>
      </c>
      <c r="C118" s="22"/>
      <c r="D118" s="18"/>
      <c r="E118" s="18" t="s">
        <v>90</v>
      </c>
      <c r="F118" s="18"/>
      <c r="G118" s="18"/>
      <c r="H118" s="3">
        <f>H119*2</f>
        <v>6</v>
      </c>
      <c r="I118" s="1">
        <f t="shared" si="11"/>
        <v>0</v>
      </c>
    </row>
    <row r="119" spans="1:9" ht="30" customHeight="1">
      <c r="A119" s="18"/>
      <c r="B119" s="21" t="s">
        <v>91</v>
      </c>
      <c r="C119" s="22"/>
      <c r="D119" s="18"/>
      <c r="E119" s="18" t="s">
        <v>90</v>
      </c>
      <c r="F119" s="18"/>
      <c r="G119" s="18"/>
      <c r="H119" s="3">
        <v>3</v>
      </c>
      <c r="I119" s="1">
        <f t="shared" si="11"/>
        <v>0</v>
      </c>
    </row>
    <row r="120" spans="1:9" ht="30" customHeight="1">
      <c r="A120" s="17"/>
      <c r="B120" s="33" t="s">
        <v>94</v>
      </c>
      <c r="C120" s="32"/>
      <c r="D120" s="18"/>
      <c r="E120" s="18"/>
      <c r="F120" s="18"/>
      <c r="G120" s="18"/>
    </row>
    <row r="121" spans="1:9" ht="30" customHeight="1">
      <c r="A121" s="18"/>
      <c r="B121" s="21" t="s">
        <v>89</v>
      </c>
      <c r="C121" s="22"/>
      <c r="D121" s="18"/>
      <c r="E121" s="18" t="s">
        <v>90</v>
      </c>
      <c r="F121" s="18"/>
      <c r="G121" s="18"/>
      <c r="H121" s="3">
        <f>H122*2</f>
        <v>4</v>
      </c>
      <c r="I121" s="1">
        <f t="shared" ref="I121:I122" si="13">H121*C121</f>
        <v>0</v>
      </c>
    </row>
    <row r="122" spans="1:9" ht="30" customHeight="1">
      <c r="A122" s="18"/>
      <c r="B122" s="21" t="s">
        <v>91</v>
      </c>
      <c r="C122" s="22"/>
      <c r="D122" s="18"/>
      <c r="E122" s="18" t="s">
        <v>90</v>
      </c>
      <c r="F122" s="18"/>
      <c r="G122" s="18"/>
      <c r="H122" s="3">
        <v>2</v>
      </c>
      <c r="I122" s="1">
        <f t="shared" si="13"/>
        <v>0</v>
      </c>
    </row>
    <row r="123" spans="1:9" ht="30" customHeight="1">
      <c r="A123" s="17"/>
      <c r="B123" s="33" t="s">
        <v>95</v>
      </c>
      <c r="C123" s="32"/>
      <c r="D123" s="18"/>
      <c r="E123" s="18"/>
      <c r="F123" s="18"/>
      <c r="G123" s="18"/>
    </row>
    <row r="124" spans="1:9" ht="30" customHeight="1">
      <c r="A124" s="18"/>
      <c r="B124" s="21" t="s">
        <v>89</v>
      </c>
      <c r="C124" s="22"/>
      <c r="D124" s="18"/>
      <c r="E124" s="18" t="s">
        <v>90</v>
      </c>
      <c r="F124" s="18"/>
      <c r="G124" s="18"/>
      <c r="H124" s="3">
        <f>H125*2</f>
        <v>2</v>
      </c>
      <c r="I124" s="1">
        <f t="shared" ref="I124:I125" si="14">H124*C124</f>
        <v>0</v>
      </c>
    </row>
    <row r="125" spans="1:9" ht="30" customHeight="1">
      <c r="A125" s="18"/>
      <c r="B125" s="21" t="s">
        <v>91</v>
      </c>
      <c r="C125" s="22"/>
      <c r="D125" s="18"/>
      <c r="E125" s="18" t="s">
        <v>90</v>
      </c>
      <c r="F125" s="18"/>
      <c r="G125" s="18"/>
      <c r="H125" s="3">
        <v>1</v>
      </c>
      <c r="I125" s="1">
        <f t="shared" si="14"/>
        <v>0</v>
      </c>
    </row>
    <row r="126" spans="1:9" ht="30" customHeight="1">
      <c r="A126" s="17"/>
      <c r="B126" s="33" t="s">
        <v>96</v>
      </c>
      <c r="C126" s="32"/>
      <c r="D126" s="18"/>
      <c r="E126" s="18"/>
      <c r="F126" s="18"/>
      <c r="G126" s="18"/>
    </row>
    <row r="127" spans="1:9" ht="30" customHeight="1">
      <c r="A127" s="18"/>
      <c r="B127" s="21" t="s">
        <v>89</v>
      </c>
      <c r="C127" s="22"/>
      <c r="D127" s="18"/>
      <c r="E127" s="18" t="s">
        <v>90</v>
      </c>
      <c r="F127" s="18"/>
      <c r="G127" s="18"/>
      <c r="H127" s="3">
        <f>H128*2</f>
        <v>6</v>
      </c>
      <c r="I127" s="1">
        <f t="shared" ref="I127:I128" si="15">H127*C127</f>
        <v>0</v>
      </c>
    </row>
    <row r="128" spans="1:9" ht="30" customHeight="1">
      <c r="A128" s="18"/>
      <c r="B128" s="21" t="s">
        <v>91</v>
      </c>
      <c r="C128" s="22"/>
      <c r="D128" s="18"/>
      <c r="E128" s="18" t="s">
        <v>90</v>
      </c>
      <c r="F128" s="18"/>
      <c r="G128" s="18"/>
      <c r="H128" s="3">
        <v>3</v>
      </c>
      <c r="I128" s="1">
        <f t="shared" si="15"/>
        <v>0</v>
      </c>
    </row>
    <row r="129" spans="1:7" ht="30" customHeight="1">
      <c r="A129" s="17"/>
      <c r="B129" s="18"/>
      <c r="C129" s="19"/>
      <c r="D129" s="18"/>
      <c r="E129" s="18"/>
      <c r="F129" s="18"/>
      <c r="G129" s="18"/>
    </row>
    <row r="130" spans="1:7" ht="30" customHeight="1">
      <c r="A130" s="17"/>
      <c r="B130" s="18"/>
      <c r="C130" s="19"/>
      <c r="D130" s="18"/>
      <c r="E130" s="18"/>
      <c r="F130" s="18"/>
      <c r="G130" s="18"/>
    </row>
    <row r="131" spans="1:7" ht="30" customHeight="1">
      <c r="A131" s="17"/>
      <c r="B131" s="18"/>
      <c r="C131" s="19"/>
      <c r="D131" s="18"/>
      <c r="E131" s="18"/>
      <c r="F131" s="18"/>
      <c r="G131" s="18"/>
    </row>
    <row r="132" spans="1:7" ht="30" customHeight="1">
      <c r="A132" s="17"/>
      <c r="B132" s="18"/>
      <c r="C132" s="19"/>
      <c r="D132" s="18"/>
      <c r="E132" s="18"/>
      <c r="F132" s="18"/>
      <c r="G132" s="18"/>
    </row>
    <row r="133" spans="1:7" ht="30" customHeight="1">
      <c r="A133" s="17"/>
      <c r="B133" s="18"/>
      <c r="C133" s="19"/>
      <c r="D133" s="18"/>
      <c r="E133" s="18"/>
      <c r="F133" s="18"/>
      <c r="G133" s="18"/>
    </row>
  </sheetData>
  <sheetProtection password="C47B" sheet="1" objects="1" scenarios="1" selectLockedCells="1"/>
  <mergeCells count="1">
    <mergeCell ref="A1:G1"/>
  </mergeCells>
  <printOptions horizontalCentered="1"/>
  <pageMargins left="0.11811023622047245" right="0.11811023622047245" top="0.55118110236220474" bottom="0.15748031496062992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PIT_ACER03</dc:creator>
  <cp:lastModifiedBy>PIT_HP</cp:lastModifiedBy>
  <cp:lastPrinted>2016-03-07T07:51:56Z</cp:lastPrinted>
  <dcterms:created xsi:type="dcterms:W3CDTF">2016-02-19T02:21:39Z</dcterms:created>
  <dcterms:modified xsi:type="dcterms:W3CDTF">2021-09-06T01:53:04Z</dcterms:modified>
</cp:coreProperties>
</file>